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ff61e3a8b154108/Norrvikens villaägareförening/Årsmöte 20260415/"/>
    </mc:Choice>
  </mc:AlternateContent>
  <xr:revisionPtr revIDLastSave="104" documentId="8_{2E39C37A-ECDA-41D7-8A6C-BFF0896B0160}" xr6:coauthVersionLast="47" xr6:coauthVersionMax="47" xr10:uidLastSave="{BB66DCED-FC8C-4772-A460-CC36E11D42DF}"/>
  <bookViews>
    <workbookView xWindow="-110" yWindow="-110" windowWidth="22620" windowHeight="1350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7" i="1" l="1"/>
  <c r="E9" i="1"/>
  <c r="D24" i="1"/>
  <c r="E24" i="1"/>
  <c r="D6" i="1"/>
  <c r="D9" i="1" s="1"/>
  <c r="G22" i="1"/>
  <c r="G24" i="1"/>
  <c r="F24" i="1"/>
  <c r="F6" i="1"/>
  <c r="F9" i="1" s="1"/>
  <c r="G9" i="1"/>
  <c r="H24" i="1"/>
  <c r="H9" i="1"/>
  <c r="I24" i="1"/>
  <c r="I9" i="1"/>
  <c r="I26" i="1" s="1"/>
  <c r="J24" i="1"/>
  <c r="J9" i="1"/>
  <c r="K24" i="1"/>
  <c r="K9" i="1"/>
  <c r="D26" i="1" l="1"/>
  <c r="E26" i="1"/>
  <c r="H26" i="1"/>
  <c r="K26" i="1"/>
  <c r="F26" i="1"/>
  <c r="G26" i="1"/>
  <c r="J26" i="1"/>
  <c r="L24" i="1"/>
  <c r="L9" i="1"/>
  <c r="L26" i="1" l="1"/>
  <c r="M24" i="1"/>
  <c r="M9" i="1"/>
  <c r="M26" i="1" l="1"/>
  <c r="N24" i="1"/>
  <c r="N9" i="1"/>
  <c r="O24" i="1" l="1"/>
  <c r="O9" i="1"/>
  <c r="O26" i="1" l="1"/>
  <c r="P24" i="1"/>
  <c r="P9" i="1"/>
  <c r="P26" i="1" l="1"/>
  <c r="Q24" i="1"/>
  <c r="Q9" i="1"/>
  <c r="Q26" i="1" l="1"/>
  <c r="R24" i="1"/>
  <c r="R9" i="1"/>
  <c r="R26" i="1" l="1"/>
</calcChain>
</file>

<file path=xl/sharedStrings.xml><?xml version="1.0" encoding="utf-8"?>
<sst xmlns="http://schemas.openxmlformats.org/spreadsheetml/2006/main" count="37" uniqueCount="24">
  <si>
    <t>NORRVIKENS VILLAÄGAREFÖRENING</t>
  </si>
  <si>
    <t>Intäkter</t>
  </si>
  <si>
    <t>Medlemsavgifter</t>
  </si>
  <si>
    <t>Övrigt</t>
  </si>
  <si>
    <t>Totala intäkter</t>
  </si>
  <si>
    <t>Kostnader</t>
  </si>
  <si>
    <t>Arrangemang</t>
  </si>
  <si>
    <t>Trycksaker</t>
  </si>
  <si>
    <t>IT-tjänster</t>
  </si>
  <si>
    <t>Bankkostnader</t>
  </si>
  <si>
    <t>Övriga kostnader</t>
  </si>
  <si>
    <t>Totala kostnader</t>
  </si>
  <si>
    <t>Årets resultat</t>
  </si>
  <si>
    <t>Budget</t>
  </si>
  <si>
    <t>Utfall</t>
  </si>
  <si>
    <t>Villaägarna</t>
  </si>
  <si>
    <t>Uppvaktningar</t>
  </si>
  <si>
    <t xml:space="preserve">Styrelse/Repr. </t>
  </si>
  <si>
    <t>Årsmöte</t>
  </si>
  <si>
    <t>Valborg</t>
  </si>
  <si>
    <t>Konsert</t>
  </si>
  <si>
    <t>Norrvikenvarvet</t>
  </si>
  <si>
    <t>Bryggan, avg kommun</t>
  </si>
  <si>
    <t>Budget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</si>
</sst>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center"/>
    </xf>
    <xf numFmtId="1" fontId="3" fillId="0" borderId="0" xfId="0" applyNumberFormat="1" applyFont="1"/>
    <xf numFmtId="1" fontId="2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2"/>
  <sheetViews>
    <sheetView tabSelected="1" workbookViewId="0">
      <selection activeCell="I1" sqref="I1:R1048576"/>
    </sheetView>
  </sheetViews>
  <sheetFormatPr defaultRowHeight="15.5" x14ac:dyDescent="0.35"/>
  <cols>
    <col min="1" max="1" width="16.6328125" style="3" customWidth="1"/>
    <col min="2" max="2" width="8.26953125" style="3" customWidth="1"/>
    <col min="3" max="3" width="18.26953125" style="3" customWidth="1"/>
    <col min="4" max="8" width="8.81640625" style="3" customWidth="1"/>
    <col min="9" max="9" width="8.26953125" style="3" hidden="1" customWidth="1"/>
    <col min="10" max="10" width="9.453125" style="3" hidden="1" customWidth="1"/>
    <col min="11" max="15" width="8.453125" style="3" hidden="1" customWidth="1"/>
    <col min="16" max="18" width="8.1796875" style="3" hidden="1" customWidth="1"/>
    <col min="19" max="19" width="8.7265625" customWidth="1"/>
  </cols>
  <sheetData>
    <row r="1" spans="1:21" ht="18.5" x14ac:dyDescent="0.45">
      <c r="A1" s="2" t="s">
        <v>0</v>
      </c>
      <c r="B1" s="2"/>
      <c r="C1" s="2"/>
      <c r="D1" s="2" t="s">
        <v>23</v>
      </c>
      <c r="E1" s="2"/>
      <c r="F1" s="2"/>
      <c r="G1" s="2"/>
      <c r="H1" s="2"/>
      <c r="I1" s="2"/>
      <c r="J1" s="2"/>
      <c r="K1" s="2"/>
      <c r="L1" s="2"/>
      <c r="M1" s="2"/>
      <c r="P1" s="4"/>
      <c r="Q1" s="4"/>
      <c r="R1" s="4"/>
      <c r="U1" s="1"/>
    </row>
    <row r="2" spans="1:21" ht="18.5" x14ac:dyDescent="0.45">
      <c r="S2" s="1"/>
      <c r="T2" s="1"/>
      <c r="U2" s="1"/>
    </row>
    <row r="3" spans="1:21" ht="18.5" x14ac:dyDescent="0.45">
      <c r="D3" s="2" t="s">
        <v>13</v>
      </c>
      <c r="E3" s="2" t="s">
        <v>14</v>
      </c>
      <c r="F3" s="2" t="s">
        <v>13</v>
      </c>
      <c r="G3" s="2" t="s">
        <v>14</v>
      </c>
      <c r="H3" s="2" t="s">
        <v>13</v>
      </c>
      <c r="I3" s="2" t="s">
        <v>14</v>
      </c>
      <c r="J3" s="2" t="s">
        <v>13</v>
      </c>
      <c r="K3" s="2" t="s">
        <v>14</v>
      </c>
      <c r="L3" s="2" t="s">
        <v>14</v>
      </c>
      <c r="M3" s="2" t="s">
        <v>14</v>
      </c>
      <c r="N3" s="5" t="s">
        <v>14</v>
      </c>
      <c r="O3" s="5" t="s">
        <v>14</v>
      </c>
      <c r="P3" s="5" t="s">
        <v>14</v>
      </c>
      <c r="Q3" s="5" t="s">
        <v>14</v>
      </c>
      <c r="R3" s="5" t="s">
        <v>14</v>
      </c>
      <c r="S3" s="1"/>
      <c r="T3" s="1"/>
      <c r="U3" s="1"/>
    </row>
    <row r="4" spans="1:21" ht="18.5" x14ac:dyDescent="0.45">
      <c r="A4" s="2" t="s">
        <v>1</v>
      </c>
      <c r="D4" s="2">
        <v>2026</v>
      </c>
      <c r="E4" s="2">
        <v>2025</v>
      </c>
      <c r="F4" s="2">
        <v>2025</v>
      </c>
      <c r="G4" s="2">
        <v>2024</v>
      </c>
      <c r="H4" s="2">
        <v>2024</v>
      </c>
      <c r="I4" s="2">
        <v>2023</v>
      </c>
      <c r="J4" s="2">
        <v>2023</v>
      </c>
      <c r="K4" s="2">
        <v>2022</v>
      </c>
      <c r="L4" s="2">
        <v>2021</v>
      </c>
      <c r="M4" s="2">
        <v>2020</v>
      </c>
      <c r="N4" s="5">
        <v>2019</v>
      </c>
      <c r="O4" s="5">
        <v>2018</v>
      </c>
      <c r="P4" s="5">
        <v>2017</v>
      </c>
      <c r="Q4" s="5">
        <v>2016</v>
      </c>
      <c r="R4" s="5">
        <v>2015</v>
      </c>
      <c r="S4" s="1"/>
      <c r="T4" s="1"/>
      <c r="U4" s="1"/>
    </row>
    <row r="5" spans="1:21" ht="18.5" x14ac:dyDescent="0.45">
      <c r="S5" s="1"/>
      <c r="T5" s="1"/>
      <c r="U5" s="1"/>
    </row>
    <row r="6" spans="1:21" ht="18.5" x14ac:dyDescent="0.45">
      <c r="A6" s="3" t="s">
        <v>2</v>
      </c>
      <c r="D6" s="3">
        <f>60*340</f>
        <v>20400</v>
      </c>
      <c r="E6" s="3">
        <v>17188</v>
      </c>
      <c r="F6" s="3">
        <f>60*340</f>
        <v>20400</v>
      </c>
      <c r="G6" s="3">
        <v>19390</v>
      </c>
      <c r="H6" s="3">
        <v>23500</v>
      </c>
      <c r="I6" s="3">
        <v>21445</v>
      </c>
      <c r="J6" s="3">
        <v>23500</v>
      </c>
      <c r="K6" s="3">
        <v>21825</v>
      </c>
      <c r="L6" s="3">
        <v>22483</v>
      </c>
      <c r="M6" s="3">
        <v>22600</v>
      </c>
      <c r="N6" s="3">
        <v>24415</v>
      </c>
      <c r="O6" s="3">
        <v>17598</v>
      </c>
      <c r="P6" s="3">
        <v>18640</v>
      </c>
      <c r="Q6" s="3">
        <v>19868</v>
      </c>
      <c r="R6" s="6">
        <v>20752.5</v>
      </c>
      <c r="S6" s="1"/>
      <c r="T6" s="1"/>
      <c r="U6" s="1"/>
    </row>
    <row r="7" spans="1:21" ht="18.5" x14ac:dyDescent="0.45">
      <c r="A7" s="3" t="s">
        <v>15</v>
      </c>
      <c r="D7" s="3">
        <v>8000</v>
      </c>
      <c r="E7" s="3">
        <f>3825+1020+1600</f>
        <v>6445</v>
      </c>
      <c r="F7" s="3">
        <v>8000</v>
      </c>
      <c r="G7" s="3">
        <v>8000</v>
      </c>
      <c r="N7" s="3">
        <v>3750</v>
      </c>
      <c r="O7" s="3">
        <v>4500</v>
      </c>
      <c r="P7" s="3">
        <v>4980</v>
      </c>
      <c r="Q7" s="3">
        <v>4790</v>
      </c>
      <c r="R7" s="6">
        <v>4670</v>
      </c>
      <c r="S7" s="1"/>
      <c r="T7" s="1"/>
      <c r="U7" s="1"/>
    </row>
    <row r="8" spans="1:21" ht="18.5" x14ac:dyDescent="0.45">
      <c r="A8" s="3" t="s">
        <v>3</v>
      </c>
      <c r="E8" s="3">
        <v>4350</v>
      </c>
      <c r="G8" s="3">
        <v>4440</v>
      </c>
      <c r="N8" s="3">
        <v>1444</v>
      </c>
      <c r="O8" s="3">
        <v>1910</v>
      </c>
      <c r="P8" s="3">
        <v>1440</v>
      </c>
      <c r="Q8" s="3">
        <v>2260</v>
      </c>
      <c r="R8" s="3">
        <v>0</v>
      </c>
      <c r="S8" s="1"/>
      <c r="T8" s="1"/>
      <c r="U8" s="1"/>
    </row>
    <row r="9" spans="1:21" ht="18.5" x14ac:dyDescent="0.45">
      <c r="A9" s="2" t="s">
        <v>4</v>
      </c>
      <c r="D9" s="2">
        <f t="shared" ref="D9:E9" si="0">SUM(D6:D8)</f>
        <v>28400</v>
      </c>
      <c r="E9" s="2">
        <f t="shared" si="0"/>
        <v>27983</v>
      </c>
      <c r="F9" s="2">
        <f t="shared" ref="F9:K9" si="1">SUM(F6:F8)</f>
        <v>28400</v>
      </c>
      <c r="G9" s="2">
        <f t="shared" si="1"/>
        <v>31830</v>
      </c>
      <c r="H9" s="2">
        <f t="shared" si="1"/>
        <v>23500</v>
      </c>
      <c r="I9" s="2">
        <f t="shared" si="1"/>
        <v>21445</v>
      </c>
      <c r="J9" s="2">
        <f t="shared" si="1"/>
        <v>23500</v>
      </c>
      <c r="K9" s="2">
        <f t="shared" si="1"/>
        <v>21825</v>
      </c>
      <c r="L9" s="2">
        <f t="shared" ref="L9:N9" si="2">SUM(L6:L8)</f>
        <v>22483</v>
      </c>
      <c r="M9" s="2">
        <f t="shared" si="2"/>
        <v>22600</v>
      </c>
      <c r="N9" s="2">
        <f t="shared" si="2"/>
        <v>29609</v>
      </c>
      <c r="O9" s="2">
        <f t="shared" ref="O9:R9" si="3">SUM(O6:O8)</f>
        <v>24008</v>
      </c>
      <c r="P9" s="2">
        <f t="shared" si="3"/>
        <v>25060</v>
      </c>
      <c r="Q9" s="2">
        <f t="shared" si="3"/>
        <v>26918</v>
      </c>
      <c r="R9" s="7">
        <f t="shared" si="3"/>
        <v>25422.5</v>
      </c>
      <c r="S9" s="1"/>
      <c r="T9" s="1"/>
      <c r="U9" s="1"/>
    </row>
    <row r="10" spans="1:21" ht="18.5" x14ac:dyDescent="0.45">
      <c r="A10" s="2"/>
      <c r="S10" s="1"/>
      <c r="T10" s="1"/>
      <c r="U10" s="1"/>
    </row>
    <row r="11" spans="1:21" ht="18.5" x14ac:dyDescent="0.45">
      <c r="A11" s="2" t="s">
        <v>5</v>
      </c>
      <c r="S11" s="1"/>
      <c r="T11" s="1"/>
      <c r="U11" s="1"/>
    </row>
    <row r="12" spans="1:21" ht="18.5" x14ac:dyDescent="0.45">
      <c r="S12" s="1"/>
      <c r="T12" s="1"/>
      <c r="U12" s="1"/>
    </row>
    <row r="13" spans="1:21" ht="18.5" x14ac:dyDescent="0.45">
      <c r="A13" s="3" t="s">
        <v>6</v>
      </c>
      <c r="C13" s="3" t="s">
        <v>18</v>
      </c>
      <c r="D13" s="3">
        <v>600</v>
      </c>
      <c r="E13" s="6">
        <v>661</v>
      </c>
      <c r="F13" s="3">
        <v>600</v>
      </c>
      <c r="G13" s="3">
        <v>0</v>
      </c>
      <c r="H13" s="3">
        <v>600</v>
      </c>
      <c r="I13" s="3">
        <v>509</v>
      </c>
      <c r="J13" s="3">
        <v>500</v>
      </c>
      <c r="K13" s="3">
        <v>509</v>
      </c>
      <c r="L13" s="3">
        <v>0</v>
      </c>
      <c r="M13" s="3">
        <v>0</v>
      </c>
      <c r="N13" s="3">
        <v>0</v>
      </c>
      <c r="O13" s="3">
        <v>0</v>
      </c>
      <c r="P13" s="3">
        <v>240</v>
      </c>
      <c r="Q13" s="3">
        <v>634</v>
      </c>
      <c r="R13" s="3">
        <v>0</v>
      </c>
      <c r="S13" s="1"/>
      <c r="T13" s="1"/>
      <c r="U13" s="1"/>
    </row>
    <row r="14" spans="1:21" ht="18.5" x14ac:dyDescent="0.45">
      <c r="C14" s="3" t="s">
        <v>19</v>
      </c>
      <c r="D14" s="3">
        <v>8000</v>
      </c>
      <c r="E14" s="6">
        <v>7963.7</v>
      </c>
      <c r="F14" s="3">
        <v>6000</v>
      </c>
      <c r="G14" s="3">
        <v>9134</v>
      </c>
      <c r="H14" s="3">
        <v>6000</v>
      </c>
      <c r="I14" s="3">
        <v>5494</v>
      </c>
      <c r="J14" s="3">
        <v>6000</v>
      </c>
      <c r="K14" s="3">
        <v>5770</v>
      </c>
      <c r="L14" s="3">
        <v>0</v>
      </c>
      <c r="M14" s="3">
        <v>0</v>
      </c>
      <c r="N14" s="3">
        <v>5500</v>
      </c>
      <c r="O14" s="3">
        <v>5559</v>
      </c>
      <c r="P14" s="3">
        <v>6350</v>
      </c>
      <c r="Q14" s="3">
        <v>6290</v>
      </c>
      <c r="R14" s="3">
        <v>4200</v>
      </c>
      <c r="S14" s="1"/>
      <c r="T14" s="1"/>
      <c r="U14" s="1"/>
    </row>
    <row r="15" spans="1:21" ht="18.5" x14ac:dyDescent="0.45">
      <c r="C15" s="3" t="s">
        <v>20</v>
      </c>
      <c r="D15" s="3">
        <v>10000</v>
      </c>
      <c r="E15" s="6">
        <v>0</v>
      </c>
      <c r="F15" s="3">
        <v>10000</v>
      </c>
      <c r="G15" s="3">
        <v>17972</v>
      </c>
      <c r="H15" s="3">
        <v>8000</v>
      </c>
      <c r="J15" s="3">
        <v>8000</v>
      </c>
      <c r="K15" s="3">
        <v>8043</v>
      </c>
      <c r="L15" s="3">
        <v>0</v>
      </c>
      <c r="M15" s="3">
        <v>0</v>
      </c>
      <c r="N15" s="3">
        <v>6593</v>
      </c>
      <c r="P15" s="3">
        <v>6995</v>
      </c>
      <c r="Q15" s="3">
        <v>2545</v>
      </c>
      <c r="R15" s="3">
        <v>3000</v>
      </c>
      <c r="S15" s="1"/>
      <c r="T15" s="1"/>
      <c r="U15" s="1"/>
    </row>
    <row r="16" spans="1:21" ht="18.5" x14ac:dyDescent="0.45">
      <c r="C16" s="3" t="s">
        <v>21</v>
      </c>
      <c r="D16" s="3">
        <v>500</v>
      </c>
      <c r="E16" s="6">
        <v>1795</v>
      </c>
      <c r="F16" s="3">
        <v>500</v>
      </c>
      <c r="G16" s="3">
        <v>1283</v>
      </c>
      <c r="H16" s="3">
        <v>500</v>
      </c>
      <c r="I16" s="3">
        <v>525</v>
      </c>
      <c r="J16" s="3">
        <v>1000</v>
      </c>
      <c r="L16" s="3">
        <v>0</v>
      </c>
      <c r="M16" s="3">
        <v>0</v>
      </c>
      <c r="N16" s="3">
        <v>1169</v>
      </c>
      <c r="O16" s="3">
        <v>1475</v>
      </c>
      <c r="P16" s="3">
        <v>3604</v>
      </c>
      <c r="Q16" s="3">
        <v>2615</v>
      </c>
      <c r="S16" s="1"/>
      <c r="T16" s="1"/>
      <c r="U16" s="1"/>
    </row>
    <row r="17" spans="1:21" ht="18.5" x14ac:dyDescent="0.45">
      <c r="A17" s="3" t="s">
        <v>7</v>
      </c>
      <c r="D17" s="3">
        <v>2500</v>
      </c>
      <c r="E17" s="6">
        <v>3119</v>
      </c>
      <c r="F17" s="3">
        <v>2500</v>
      </c>
      <c r="G17" s="3">
        <v>0</v>
      </c>
      <c r="H17" s="3">
        <v>2500</v>
      </c>
      <c r="I17" s="3">
        <v>2655</v>
      </c>
      <c r="J17" s="3">
        <v>2000</v>
      </c>
      <c r="K17" s="3">
        <v>5955</v>
      </c>
      <c r="L17" s="3">
        <v>5310</v>
      </c>
      <c r="M17" s="3">
        <v>3167</v>
      </c>
      <c r="N17" s="3">
        <v>2810</v>
      </c>
      <c r="O17" s="3">
        <v>2808</v>
      </c>
      <c r="P17" s="3">
        <v>7704</v>
      </c>
      <c r="Q17" s="3">
        <v>7004</v>
      </c>
      <c r="R17" s="3">
        <v>4389</v>
      </c>
      <c r="S17" s="1"/>
      <c r="T17" s="1"/>
      <c r="U17" s="1"/>
    </row>
    <row r="18" spans="1:21" ht="18.5" x14ac:dyDescent="0.45">
      <c r="A18" s="3" t="s">
        <v>8</v>
      </c>
      <c r="D18" s="3">
        <v>1000</v>
      </c>
      <c r="E18" s="6">
        <v>458.75</v>
      </c>
      <c r="F18" s="3">
        <v>1000</v>
      </c>
      <c r="G18" s="3">
        <v>409</v>
      </c>
      <c r="H18" s="3">
        <v>1000</v>
      </c>
      <c r="I18" s="3">
        <v>50</v>
      </c>
      <c r="J18" s="3">
        <v>1500</v>
      </c>
      <c r="K18" s="3">
        <v>1521</v>
      </c>
      <c r="L18" s="3">
        <v>749</v>
      </c>
      <c r="M18" s="3">
        <v>328</v>
      </c>
      <c r="N18" s="3">
        <v>328</v>
      </c>
      <c r="O18" s="3">
        <v>297</v>
      </c>
      <c r="P18" s="3">
        <v>287</v>
      </c>
      <c r="Q18" s="3">
        <v>346</v>
      </c>
      <c r="R18" s="3">
        <v>336</v>
      </c>
      <c r="S18" s="1"/>
      <c r="T18" s="1"/>
      <c r="U18" s="1"/>
    </row>
    <row r="19" spans="1:21" ht="18.5" x14ac:dyDescent="0.45">
      <c r="A19" s="3" t="s">
        <v>17</v>
      </c>
      <c r="D19" s="3">
        <v>3000</v>
      </c>
      <c r="E19" s="6">
        <v>0</v>
      </c>
      <c r="F19" s="3">
        <v>3000</v>
      </c>
      <c r="G19" s="3">
        <v>3000</v>
      </c>
      <c r="H19" s="3">
        <v>5000</v>
      </c>
      <c r="I19" s="3">
        <v>5037</v>
      </c>
      <c r="J19" s="3">
        <v>5000</v>
      </c>
      <c r="K19" s="3">
        <v>3335</v>
      </c>
      <c r="L19" s="3">
        <v>633</v>
      </c>
      <c r="M19" s="3">
        <v>5585</v>
      </c>
      <c r="N19" s="3">
        <v>6425</v>
      </c>
      <c r="O19" s="3">
        <v>3645</v>
      </c>
      <c r="P19" s="3">
        <v>6715</v>
      </c>
      <c r="Q19" s="3">
        <v>6515</v>
      </c>
      <c r="R19" s="3">
        <v>5201</v>
      </c>
      <c r="S19" s="1"/>
      <c r="T19" s="1"/>
      <c r="U19" s="1"/>
    </row>
    <row r="20" spans="1:21" ht="18.5" x14ac:dyDescent="0.45">
      <c r="A20" s="3" t="s">
        <v>9</v>
      </c>
      <c r="D20" s="3">
        <v>2135</v>
      </c>
      <c r="E20" s="6">
        <v>2131.25</v>
      </c>
      <c r="F20" s="3">
        <v>1300</v>
      </c>
      <c r="G20" s="3">
        <v>2135</v>
      </c>
      <c r="H20" s="3">
        <v>1300</v>
      </c>
      <c r="I20" s="3">
        <v>1300</v>
      </c>
      <c r="J20" s="3">
        <v>1500</v>
      </c>
      <c r="K20" s="3">
        <v>1444</v>
      </c>
      <c r="L20" s="3">
        <v>955</v>
      </c>
      <c r="M20" s="3">
        <v>956</v>
      </c>
      <c r="N20" s="3">
        <v>758</v>
      </c>
      <c r="O20" s="3">
        <v>753</v>
      </c>
      <c r="P20" s="3">
        <v>759</v>
      </c>
      <c r="Q20" s="3">
        <v>614</v>
      </c>
      <c r="R20" s="6">
        <v>457.5</v>
      </c>
      <c r="S20" s="1"/>
      <c r="T20" s="1"/>
      <c r="U20" s="1"/>
    </row>
    <row r="21" spans="1:21" ht="18.5" x14ac:dyDescent="0.45">
      <c r="A21" s="3" t="s">
        <v>16</v>
      </c>
      <c r="D21" s="3">
        <v>500</v>
      </c>
      <c r="E21" s="6">
        <v>0</v>
      </c>
      <c r="F21" s="3">
        <v>1000</v>
      </c>
      <c r="G21" s="3">
        <v>399</v>
      </c>
      <c r="H21" s="3">
        <v>2000</v>
      </c>
      <c r="I21" s="3">
        <v>2018</v>
      </c>
      <c r="J21" s="3">
        <v>1500</v>
      </c>
      <c r="K21" s="3">
        <v>1546</v>
      </c>
      <c r="L21" s="3">
        <v>1466</v>
      </c>
      <c r="M21" s="3">
        <v>1004</v>
      </c>
      <c r="N21" s="3">
        <v>689</v>
      </c>
      <c r="O21" s="3">
        <v>1128</v>
      </c>
      <c r="P21" s="3">
        <v>897</v>
      </c>
      <c r="Q21" s="3">
        <v>800</v>
      </c>
      <c r="R21" s="6"/>
      <c r="S21" s="1"/>
      <c r="T21" s="1"/>
      <c r="U21" s="1"/>
    </row>
    <row r="22" spans="1:21" ht="18.5" x14ac:dyDescent="0.45">
      <c r="A22" s="3" t="s">
        <v>10</v>
      </c>
      <c r="D22" s="3">
        <v>1000</v>
      </c>
      <c r="E22" s="6">
        <v>4143.87</v>
      </c>
      <c r="F22" s="3">
        <v>1000</v>
      </c>
      <c r="G22" s="3">
        <f>5476-60-3000</f>
        <v>2416</v>
      </c>
      <c r="H22" s="3">
        <v>1000</v>
      </c>
      <c r="I22" s="3">
        <v>1765</v>
      </c>
      <c r="J22" s="3">
        <v>1000</v>
      </c>
      <c r="K22" s="3">
        <v>771</v>
      </c>
      <c r="L22" s="3">
        <v>1735</v>
      </c>
      <c r="M22" s="3">
        <v>0</v>
      </c>
      <c r="N22" s="3">
        <v>390</v>
      </c>
      <c r="O22" s="3">
        <v>497</v>
      </c>
      <c r="Q22" s="3">
        <v>1250</v>
      </c>
      <c r="R22" s="3">
        <v>0</v>
      </c>
      <c r="S22" s="1"/>
      <c r="T22" s="1"/>
      <c r="U22" s="1"/>
    </row>
    <row r="23" spans="1:21" ht="18.5" x14ac:dyDescent="0.45">
      <c r="A23" s="3" t="s">
        <v>22</v>
      </c>
      <c r="D23" s="3">
        <v>1100</v>
      </c>
      <c r="E23" s="6">
        <v>1092.79</v>
      </c>
      <c r="F23" s="3">
        <v>910</v>
      </c>
      <c r="G23" s="3">
        <v>910</v>
      </c>
      <c r="S23" s="1"/>
      <c r="T23" s="1"/>
      <c r="U23" s="1"/>
    </row>
    <row r="24" spans="1:21" ht="18.5" x14ac:dyDescent="0.45">
      <c r="A24" s="2" t="s">
        <v>11</v>
      </c>
      <c r="D24" s="2">
        <f>SUM(D13:D23)</f>
        <v>30335</v>
      </c>
      <c r="E24" s="7">
        <f>SUM(E13:E23)</f>
        <v>21365.360000000001</v>
      </c>
      <c r="F24" s="2">
        <f>SUM(F13:F23)</f>
        <v>27810</v>
      </c>
      <c r="G24" s="2">
        <f>SUM(G13:G23)</f>
        <v>37658</v>
      </c>
      <c r="H24" s="2">
        <f t="shared" ref="H24:K24" si="4">SUM(H13:H22)</f>
        <v>27900</v>
      </c>
      <c r="I24" s="2">
        <f t="shared" si="4"/>
        <v>19353</v>
      </c>
      <c r="J24" s="2">
        <f t="shared" si="4"/>
        <v>28000</v>
      </c>
      <c r="K24" s="2">
        <f t="shared" si="4"/>
        <v>28894</v>
      </c>
      <c r="L24" s="2">
        <f t="shared" ref="L24:N24" si="5">SUM(L13:L22)</f>
        <v>10848</v>
      </c>
      <c r="M24" s="2">
        <f t="shared" si="5"/>
        <v>11040</v>
      </c>
      <c r="N24" s="2">
        <f t="shared" si="5"/>
        <v>24662</v>
      </c>
      <c r="O24" s="2">
        <f t="shared" ref="O24:R24" si="6">SUM(O13:O22)</f>
        <v>16162</v>
      </c>
      <c r="P24" s="2">
        <f t="shared" si="6"/>
        <v>33551</v>
      </c>
      <c r="Q24" s="2">
        <f t="shared" si="6"/>
        <v>28613</v>
      </c>
      <c r="R24" s="7">
        <f t="shared" si="6"/>
        <v>17583.5</v>
      </c>
      <c r="S24" s="1"/>
      <c r="T24" s="1"/>
      <c r="U24" s="1"/>
    </row>
    <row r="25" spans="1:21" ht="18.5" x14ac:dyDescent="0.45">
      <c r="R25" s="2"/>
      <c r="S25" s="1"/>
      <c r="T25" s="1"/>
      <c r="U25" s="1"/>
    </row>
    <row r="26" spans="1:21" ht="18.5" x14ac:dyDescent="0.45">
      <c r="A26" s="2" t="s">
        <v>12</v>
      </c>
      <c r="D26" s="2">
        <f t="shared" ref="D26:F26" si="7">+D9-D24</f>
        <v>-1935</v>
      </c>
      <c r="E26" s="2">
        <f t="shared" ref="E26:G26" si="8">+E9-E24</f>
        <v>6617.6399999999994</v>
      </c>
      <c r="F26" s="2">
        <f t="shared" si="7"/>
        <v>590</v>
      </c>
      <c r="G26" s="2">
        <f t="shared" si="8"/>
        <v>-5828</v>
      </c>
      <c r="H26" s="2">
        <f t="shared" ref="H26:M26" si="9">+H9-H24</f>
        <v>-4400</v>
      </c>
      <c r="I26" s="2">
        <f t="shared" si="9"/>
        <v>2092</v>
      </c>
      <c r="J26" s="2">
        <f t="shared" si="9"/>
        <v>-4500</v>
      </c>
      <c r="K26" s="2">
        <f t="shared" si="9"/>
        <v>-7069</v>
      </c>
      <c r="L26" s="2">
        <f t="shared" si="9"/>
        <v>11635</v>
      </c>
      <c r="M26" s="2">
        <f t="shared" si="9"/>
        <v>11560</v>
      </c>
      <c r="N26" s="2">
        <v>4948</v>
      </c>
      <c r="O26" s="2">
        <f t="shared" ref="O26:R26" si="10">+O9-O24</f>
        <v>7846</v>
      </c>
      <c r="P26" s="2">
        <f t="shared" si="10"/>
        <v>-8491</v>
      </c>
      <c r="Q26" s="2">
        <f t="shared" si="10"/>
        <v>-1695</v>
      </c>
      <c r="R26" s="7">
        <f t="shared" si="10"/>
        <v>7839</v>
      </c>
      <c r="S26" s="1"/>
      <c r="T26" s="1"/>
      <c r="U26" s="1"/>
    </row>
    <row r="27" spans="1:21" ht="18.5" x14ac:dyDescent="0.45">
      <c r="R27" s="2"/>
      <c r="S27" s="1"/>
      <c r="T27" s="1"/>
      <c r="U27" s="1"/>
    </row>
    <row r="28" spans="1:21" ht="18.5" x14ac:dyDescent="0.45">
      <c r="S28" s="1"/>
      <c r="T28" s="1"/>
      <c r="U28" s="1"/>
    </row>
    <row r="29" spans="1:21" ht="18.5" x14ac:dyDescent="0.45">
      <c r="S29" s="1"/>
      <c r="T29" s="1"/>
      <c r="U29" s="1"/>
    </row>
    <row r="30" spans="1:21" ht="18.5" x14ac:dyDescent="0.45">
      <c r="S30" s="1"/>
      <c r="T30" s="1"/>
      <c r="U30" s="1"/>
    </row>
    <row r="31" spans="1:21" ht="18.5" x14ac:dyDescent="0.45">
      <c r="S31" s="1"/>
      <c r="T31" s="1"/>
      <c r="U31" s="1"/>
    </row>
    <row r="32" spans="1:21" ht="18.5" x14ac:dyDescent="0.45">
      <c r="S32" s="1"/>
      <c r="T32" s="1"/>
      <c r="U32" s="1"/>
    </row>
    <row r="33" spans="19:21" ht="18.5" x14ac:dyDescent="0.45">
      <c r="S33" s="1"/>
      <c r="T33" s="1"/>
      <c r="U33" s="1"/>
    </row>
    <row r="34" spans="19:21" ht="18.5" x14ac:dyDescent="0.45">
      <c r="S34" s="1"/>
      <c r="T34" s="1"/>
      <c r="U34" s="1"/>
    </row>
    <row r="35" spans="19:21" ht="18.5" x14ac:dyDescent="0.45">
      <c r="S35" s="1"/>
      <c r="T35" s="1"/>
      <c r="U35" s="1"/>
    </row>
    <row r="36" spans="19:21" ht="18.5" x14ac:dyDescent="0.45">
      <c r="S36" s="1"/>
      <c r="T36" s="1"/>
      <c r="U36" s="1"/>
    </row>
    <row r="37" spans="19:21" ht="18.5" x14ac:dyDescent="0.45">
      <c r="S37" s="1"/>
      <c r="T37" s="1"/>
      <c r="U37" s="1"/>
    </row>
    <row r="38" spans="19:21" ht="18.5" x14ac:dyDescent="0.45">
      <c r="S38" s="1"/>
      <c r="T38" s="1"/>
      <c r="U38" s="1"/>
    </row>
    <row r="39" spans="19:21" ht="18.5" x14ac:dyDescent="0.45">
      <c r="S39" s="1"/>
      <c r="T39" s="1"/>
      <c r="U39" s="1"/>
    </row>
    <row r="40" spans="19:21" ht="18.5" x14ac:dyDescent="0.45">
      <c r="S40" s="1"/>
      <c r="T40" s="1"/>
      <c r="U40" s="1"/>
    </row>
    <row r="41" spans="19:21" ht="18.5" x14ac:dyDescent="0.45">
      <c r="S41" s="1"/>
      <c r="T41" s="1"/>
      <c r="U41" s="1"/>
    </row>
    <row r="42" spans="19:21" ht="18.5" x14ac:dyDescent="0.45">
      <c r="S42" s="1"/>
      <c r="T42" s="1"/>
      <c r="U42" s="1"/>
    </row>
    <row r="43" spans="19:21" ht="18.5" x14ac:dyDescent="0.45">
      <c r="S43" s="1"/>
      <c r="T43" s="1"/>
      <c r="U43" s="1"/>
    </row>
    <row r="44" spans="19:21" ht="18.5" x14ac:dyDescent="0.45">
      <c r="S44" s="1"/>
      <c r="T44" s="1"/>
      <c r="U44" s="1"/>
    </row>
    <row r="45" spans="19:21" ht="18.5" x14ac:dyDescent="0.45">
      <c r="S45" s="1"/>
      <c r="T45" s="1"/>
      <c r="U45" s="1"/>
    </row>
    <row r="46" spans="19:21" ht="18.5" x14ac:dyDescent="0.45">
      <c r="S46" s="1"/>
      <c r="T46" s="1"/>
      <c r="U46" s="1"/>
    </row>
    <row r="47" spans="19:21" ht="18.5" x14ac:dyDescent="0.45">
      <c r="S47" s="1"/>
      <c r="T47" s="1"/>
      <c r="U47" s="1"/>
    </row>
    <row r="48" spans="19:21" ht="18.5" x14ac:dyDescent="0.45">
      <c r="S48" s="1"/>
      <c r="T48" s="1"/>
      <c r="U48" s="1"/>
    </row>
    <row r="49" spans="19:21" ht="18.5" x14ac:dyDescent="0.45">
      <c r="S49" s="1"/>
      <c r="T49" s="1"/>
      <c r="U49" s="1"/>
    </row>
    <row r="50" spans="19:21" ht="18.5" x14ac:dyDescent="0.45">
      <c r="S50" s="1"/>
      <c r="T50" s="1"/>
      <c r="U50" s="1"/>
    </row>
    <row r="51" spans="19:21" ht="18.5" x14ac:dyDescent="0.45">
      <c r="S51" s="1"/>
      <c r="T51" s="1"/>
      <c r="U51" s="1"/>
    </row>
    <row r="52" spans="19:21" ht="18.5" x14ac:dyDescent="0.45">
      <c r="S52" s="1"/>
      <c r="T52" s="1"/>
      <c r="U52" s="1"/>
    </row>
  </sheetData>
  <pageMargins left="0.25" right="0.25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Meta</dc:creator>
  <cp:lastModifiedBy>Eva Schreiber</cp:lastModifiedBy>
  <cp:lastPrinted>2026-04-12T15:29:29Z</cp:lastPrinted>
  <dcterms:created xsi:type="dcterms:W3CDTF">2014-02-14T16:03:53Z</dcterms:created>
  <dcterms:modified xsi:type="dcterms:W3CDTF">2026-04-12T15:29:51Z</dcterms:modified>
</cp:coreProperties>
</file>